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<sst xmlns="http://schemas.openxmlformats.org/spreadsheetml/2006/main" count="92" uniqueCount="69">
  <si>
    <t>序号</t>
  </si>
  <si>
    <t>生化项目</t>
  </si>
  <si>
    <t>年预计测试数</t>
  </si>
  <si>
    <t>生产厂家</t>
  </si>
  <si>
    <t>产地</t>
  </si>
  <si>
    <t>试剂包额定测试数</t>
  </si>
  <si>
    <t>试剂每包价格</t>
  </si>
  <si>
    <t>单个测试报价</t>
  </si>
  <si>
    <t>单项总价</t>
  </si>
  <si>
    <t>年测试数总价</t>
  </si>
  <si>
    <t>要求</t>
  </si>
  <si>
    <t>最新医保价格</t>
  </si>
  <si>
    <t>总胆红素</t>
  </si>
  <si>
    <t>原装</t>
  </si>
  <si>
    <t>直接胆红素</t>
  </si>
  <si>
    <t>白蛋白</t>
  </si>
  <si>
    <t>总蛋白</t>
  </si>
  <si>
    <t>丙氨酸氨基转移酶</t>
  </si>
  <si>
    <t>天冬氨酸氨基转移酶</t>
  </si>
  <si>
    <r>
      <rPr>
        <sz val="11"/>
        <color theme="1"/>
        <rFont val="宋体"/>
        <charset val="134"/>
        <scheme val="minor"/>
      </rPr>
      <t>L-γ</t>
    </r>
    <r>
      <rPr>
        <sz val="11"/>
        <color theme="1"/>
        <rFont val="Calibri"/>
        <charset val="134"/>
      </rPr>
      <t>-</t>
    </r>
    <r>
      <rPr>
        <sz val="11"/>
        <color theme="1"/>
        <rFont val="宋体"/>
        <charset val="134"/>
      </rPr>
      <t>谷氨酰转移酶</t>
    </r>
  </si>
  <si>
    <t>碱性磷酸酶</t>
  </si>
  <si>
    <t>乳酸脱氢酶</t>
  </si>
  <si>
    <t>总胆汁酸</t>
  </si>
  <si>
    <t>尿素氮</t>
  </si>
  <si>
    <t>肌酐</t>
  </si>
  <si>
    <t>尿酸</t>
  </si>
  <si>
    <t>葡萄糖</t>
  </si>
  <si>
    <t>总胆固醇</t>
  </si>
  <si>
    <t>甘油三酯</t>
  </si>
  <si>
    <t>钾</t>
  </si>
  <si>
    <t>钠</t>
  </si>
  <si>
    <t>氯</t>
  </si>
  <si>
    <t>钙</t>
  </si>
  <si>
    <t>磷</t>
  </si>
  <si>
    <t>肌酸激酶</t>
  </si>
  <si>
    <t>高密度脂蛋白胆固醇</t>
  </si>
  <si>
    <t>低密度脂蛋白胆固醇</t>
  </si>
  <si>
    <r>
      <rPr>
        <sz val="11"/>
        <color theme="1"/>
        <rFont val="宋体"/>
        <charset val="134"/>
        <scheme val="minor"/>
      </rPr>
      <t>载脂蛋白</t>
    </r>
    <r>
      <rPr>
        <sz val="11"/>
        <color theme="1"/>
        <rFont val="Calibri"/>
        <charset val="134"/>
      </rPr>
      <t>A I</t>
    </r>
  </si>
  <si>
    <r>
      <rPr>
        <sz val="11"/>
        <color theme="1"/>
        <rFont val="宋体"/>
        <charset val="134"/>
        <scheme val="minor"/>
      </rPr>
      <t>载脂蛋白</t>
    </r>
    <r>
      <rPr>
        <sz val="11"/>
        <color theme="1"/>
        <rFont val="Calibri"/>
        <charset val="134"/>
      </rPr>
      <t>B</t>
    </r>
  </si>
  <si>
    <r>
      <rPr>
        <sz val="11"/>
        <color theme="1"/>
        <rFont val="宋体"/>
        <charset val="134"/>
        <scheme val="minor"/>
      </rPr>
      <t>脂蛋白（</t>
    </r>
    <r>
      <rPr>
        <sz val="11"/>
        <color theme="1"/>
        <rFont val="Calibri"/>
        <charset val="134"/>
      </rPr>
      <t>a</t>
    </r>
    <r>
      <rPr>
        <sz val="11"/>
        <color theme="1"/>
        <rFont val="宋体"/>
        <charset val="134"/>
      </rPr>
      <t>）</t>
    </r>
  </si>
  <si>
    <t>镁</t>
  </si>
  <si>
    <t>GPDA</t>
  </si>
  <si>
    <t>肌酸激酶同功酶</t>
  </si>
  <si>
    <r>
      <rPr>
        <sz val="11"/>
        <color theme="1"/>
        <rFont val="宋体"/>
        <charset val="134"/>
        <scheme val="minor"/>
      </rPr>
      <t>α</t>
    </r>
    <r>
      <rPr>
        <sz val="11"/>
        <color theme="1"/>
        <rFont val="Calibri"/>
        <charset val="134"/>
      </rPr>
      <t>-</t>
    </r>
    <r>
      <rPr>
        <sz val="11"/>
        <color theme="1"/>
        <rFont val="宋体"/>
        <charset val="134"/>
      </rPr>
      <t>岩藻糖苷酶</t>
    </r>
  </si>
  <si>
    <r>
      <rPr>
        <sz val="11"/>
        <color theme="1"/>
        <rFont val="宋体"/>
        <charset val="134"/>
        <scheme val="minor"/>
      </rPr>
      <t>β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微球蛋白</t>
    </r>
  </si>
  <si>
    <t>淀粉酶</t>
  </si>
  <si>
    <t>腺苷脱氨酶</t>
  </si>
  <si>
    <r>
      <rPr>
        <sz val="11"/>
        <color theme="1"/>
        <rFont val="宋体"/>
        <charset val="134"/>
        <scheme val="minor"/>
      </rPr>
      <t>胱氨酸蛋白酶抑制剂</t>
    </r>
    <r>
      <rPr>
        <sz val="11"/>
        <color theme="1"/>
        <rFont val="Calibri"/>
        <charset val="134"/>
      </rPr>
      <t>C</t>
    </r>
  </si>
  <si>
    <t>前白蛋白</t>
  </si>
  <si>
    <t>尿微量蛋白</t>
  </si>
  <si>
    <r>
      <rPr>
        <sz val="11"/>
        <color theme="1"/>
        <rFont val="宋体"/>
        <charset val="134"/>
        <scheme val="minor"/>
      </rPr>
      <t>超敏</t>
    </r>
    <r>
      <rPr>
        <sz val="11"/>
        <color theme="1"/>
        <rFont val="Calibri"/>
        <charset val="134"/>
      </rPr>
      <t>C</t>
    </r>
    <r>
      <rPr>
        <sz val="11"/>
        <color theme="1"/>
        <rFont val="宋体"/>
        <charset val="134"/>
      </rPr>
      <t>反应蛋白</t>
    </r>
  </si>
  <si>
    <r>
      <rPr>
        <sz val="11"/>
        <color theme="1"/>
        <rFont val="宋体"/>
        <charset val="134"/>
        <scheme val="minor"/>
      </rPr>
      <t>淀粉样蛋白</t>
    </r>
    <r>
      <rPr>
        <sz val="11"/>
        <color theme="1"/>
        <rFont val="Calibri"/>
        <charset val="134"/>
      </rPr>
      <t>A</t>
    </r>
  </si>
  <si>
    <t>同型半胱氨酸</t>
  </si>
  <si>
    <t>游离脂肪酸</t>
  </si>
  <si>
    <t>唾液酸</t>
  </si>
  <si>
    <t>视黄醇结合蛋白</t>
  </si>
  <si>
    <t>超氧化物歧化酶</t>
  </si>
  <si>
    <r>
      <rPr>
        <sz val="11"/>
        <color theme="1"/>
        <rFont val="宋体"/>
        <charset val="134"/>
        <scheme val="minor"/>
      </rPr>
      <t>β</t>
    </r>
    <r>
      <rPr>
        <sz val="11"/>
        <color theme="1"/>
        <rFont val="Calibri"/>
        <charset val="134"/>
      </rPr>
      <t>-</t>
    </r>
    <r>
      <rPr>
        <sz val="11"/>
        <color theme="1"/>
        <rFont val="宋体"/>
        <charset val="134"/>
      </rPr>
      <t>羟丁酸</t>
    </r>
  </si>
  <si>
    <t>胆碱脂酶</t>
  </si>
  <si>
    <t>亮氨酸氨基肽酶</t>
  </si>
  <si>
    <t>血清铁</t>
  </si>
  <si>
    <t>铜</t>
  </si>
  <si>
    <t>血清锌</t>
  </si>
  <si>
    <t>转铁蛋白</t>
  </si>
  <si>
    <t>不饱和铁结合力</t>
  </si>
  <si>
    <t>幽门螺旋杆菌抗体</t>
  </si>
  <si>
    <t>血氨</t>
  </si>
  <si>
    <t>合计：</t>
  </si>
  <si>
    <t>核算试剂成本比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</si>
</sst>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0.5"/>
      <color theme="1"/>
      <name val="Calibri"/>
      <charset val="134"/>
    </font>
    <font>
      <sz val="10.5"/>
      <name val="Calibri"/>
      <charset val="134"/>
    </font>
    <font>
      <sz val="10.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topLeftCell="A34" workbookViewId="0">
      <selection activeCell="F36" sqref="F36"/>
    </sheetView>
  </sheetViews>
  <sheetFormatPr defaultColWidth="9" defaultRowHeight="13.5"/>
  <cols>
    <col min="1" max="1" width="3.875" customWidth="1"/>
    <col min="2" max="2" width="10.875" customWidth="1"/>
    <col min="3" max="3" width="8.75" style="3" customWidth="1"/>
    <col min="4" max="4" width="7.875" customWidth="1"/>
    <col min="5" max="5" width="8.75" customWidth="1"/>
    <col min="6" max="6" width="9" customWidth="1"/>
    <col min="7" max="7" width="8.875" customWidth="1"/>
    <col min="8" max="9" width="9" customWidth="1"/>
    <col min="10" max="10" width="12.875" customWidth="1"/>
    <col min="12" max="12" width="15.875" style="3" customWidth="1"/>
    <col min="13" max="13" width="9" style="3"/>
  </cols>
  <sheetData>
    <row r="1" s="1" customFormat="1" ht="57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3" t="s">
        <v>10</v>
      </c>
      <c r="L1" s="14" t="s">
        <v>11</v>
      </c>
      <c r="M1" s="15"/>
    </row>
    <row r="2" ht="56" customHeight="1" spans="1:13">
      <c r="A2" s="5">
        <v>1</v>
      </c>
      <c r="B2" s="6" t="s">
        <v>12</v>
      </c>
      <c r="C2" s="7">
        <v>296454</v>
      </c>
      <c r="D2" s="5"/>
      <c r="E2" s="5"/>
      <c r="F2" s="5"/>
      <c r="G2" s="5"/>
      <c r="H2" s="5"/>
      <c r="I2" s="5"/>
      <c r="J2" s="16">
        <v>889362</v>
      </c>
      <c r="K2" s="12" t="s">
        <v>13</v>
      </c>
      <c r="L2" s="17">
        <v>3</v>
      </c>
      <c r="M2" s="3">
        <f>C2*L2</f>
        <v>889362</v>
      </c>
    </row>
    <row r="3" ht="56" customHeight="1" spans="1:13">
      <c r="A3" s="5">
        <v>2</v>
      </c>
      <c r="B3" s="6" t="s">
        <v>14</v>
      </c>
      <c r="C3" s="7">
        <v>296447</v>
      </c>
      <c r="D3" s="5"/>
      <c r="E3" s="5"/>
      <c r="F3" s="5"/>
      <c r="G3" s="5"/>
      <c r="H3" s="5"/>
      <c r="I3" s="5"/>
      <c r="J3" s="16">
        <v>889341</v>
      </c>
      <c r="K3" s="12" t="s">
        <v>13</v>
      </c>
      <c r="L3" s="17">
        <v>3</v>
      </c>
      <c r="M3" s="3">
        <f t="shared" ref="M3:M38" si="0">C3*L3</f>
        <v>889341</v>
      </c>
    </row>
    <row r="4" ht="56" customHeight="1" spans="1:13">
      <c r="A4" s="5">
        <v>3</v>
      </c>
      <c r="B4" s="6" t="s">
        <v>15</v>
      </c>
      <c r="C4" s="7">
        <v>300000</v>
      </c>
      <c r="D4" s="5"/>
      <c r="E4" s="5"/>
      <c r="F4" s="5"/>
      <c r="G4" s="5"/>
      <c r="H4" s="5"/>
      <c r="I4" s="5"/>
      <c r="J4" s="16">
        <v>1500000</v>
      </c>
      <c r="K4" s="12" t="s">
        <v>13</v>
      </c>
      <c r="L4" s="17">
        <v>5</v>
      </c>
      <c r="M4" s="3">
        <f t="shared" si="0"/>
        <v>1500000</v>
      </c>
    </row>
    <row r="5" ht="56" customHeight="1" spans="1:13">
      <c r="A5" s="5">
        <v>4</v>
      </c>
      <c r="B5" s="6" t="s">
        <v>16</v>
      </c>
      <c r="C5" s="7">
        <v>302300</v>
      </c>
      <c r="D5" s="5"/>
      <c r="E5" s="5"/>
      <c r="F5" s="5"/>
      <c r="G5" s="5"/>
      <c r="H5" s="5"/>
      <c r="I5" s="5"/>
      <c r="J5" s="16">
        <v>1511500</v>
      </c>
      <c r="K5" s="12" t="s">
        <v>13</v>
      </c>
      <c r="L5" s="17">
        <v>5</v>
      </c>
      <c r="M5" s="3">
        <f t="shared" si="0"/>
        <v>1511500</v>
      </c>
    </row>
    <row r="6" ht="56" customHeight="1" spans="1:13">
      <c r="A6" s="5">
        <v>5</v>
      </c>
      <c r="B6" s="6" t="s">
        <v>17</v>
      </c>
      <c r="C6" s="7">
        <v>296617</v>
      </c>
      <c r="D6" s="5"/>
      <c r="E6" s="5"/>
      <c r="F6" s="5"/>
      <c r="G6" s="5"/>
      <c r="H6" s="5"/>
      <c r="I6" s="5"/>
      <c r="J6" s="16">
        <v>889851</v>
      </c>
      <c r="K6" s="12" t="s">
        <v>13</v>
      </c>
      <c r="L6" s="17">
        <v>3</v>
      </c>
      <c r="M6" s="3">
        <f t="shared" si="0"/>
        <v>889851</v>
      </c>
    </row>
    <row r="7" ht="56" customHeight="1" spans="1:13">
      <c r="A7" s="5">
        <v>6</v>
      </c>
      <c r="B7" s="6" t="s">
        <v>18</v>
      </c>
      <c r="C7" s="7">
        <v>268410</v>
      </c>
      <c r="D7" s="5"/>
      <c r="E7" s="5"/>
      <c r="F7" s="5"/>
      <c r="G7" s="5"/>
      <c r="H7" s="5"/>
      <c r="I7" s="5"/>
      <c r="J7" s="16">
        <v>805230</v>
      </c>
      <c r="K7" s="12" t="s">
        <v>13</v>
      </c>
      <c r="L7" s="17">
        <v>3</v>
      </c>
      <c r="M7" s="3">
        <f t="shared" si="0"/>
        <v>805230</v>
      </c>
    </row>
    <row r="8" ht="56" customHeight="1" spans="1:13">
      <c r="A8" s="5">
        <v>7</v>
      </c>
      <c r="B8" s="6" t="s">
        <v>19</v>
      </c>
      <c r="C8" s="7">
        <v>247672</v>
      </c>
      <c r="D8" s="5"/>
      <c r="E8" s="5"/>
      <c r="F8" s="5"/>
      <c r="G8" s="5"/>
      <c r="H8" s="5"/>
      <c r="I8" s="5"/>
      <c r="J8" s="16">
        <v>743016</v>
      </c>
      <c r="K8" s="12" t="s">
        <v>13</v>
      </c>
      <c r="L8" s="17">
        <v>3</v>
      </c>
      <c r="M8" s="3">
        <f t="shared" si="0"/>
        <v>743016</v>
      </c>
    </row>
    <row r="9" ht="56" customHeight="1" spans="1:13">
      <c r="A9" s="5">
        <v>8</v>
      </c>
      <c r="B9" s="6" t="s">
        <v>20</v>
      </c>
      <c r="C9" s="7">
        <v>246632</v>
      </c>
      <c r="D9" s="5"/>
      <c r="E9" s="5"/>
      <c r="F9" s="5"/>
      <c r="G9" s="5"/>
      <c r="H9" s="5"/>
      <c r="I9" s="5"/>
      <c r="J9" s="16">
        <v>739896</v>
      </c>
      <c r="K9" s="12" t="s">
        <v>13</v>
      </c>
      <c r="L9" s="17">
        <v>3</v>
      </c>
      <c r="M9" s="3">
        <f t="shared" si="0"/>
        <v>739896</v>
      </c>
    </row>
    <row r="10" ht="56" customHeight="1" spans="1:13">
      <c r="A10" s="5">
        <v>9</v>
      </c>
      <c r="B10" s="6" t="s">
        <v>21</v>
      </c>
      <c r="C10" s="7">
        <v>248694</v>
      </c>
      <c r="D10" s="5"/>
      <c r="E10" s="5"/>
      <c r="F10" s="5"/>
      <c r="G10" s="5"/>
      <c r="H10" s="5"/>
      <c r="I10" s="5"/>
      <c r="J10" s="16">
        <v>1989552</v>
      </c>
      <c r="K10" s="12" t="s">
        <v>13</v>
      </c>
      <c r="L10" s="17">
        <v>8</v>
      </c>
      <c r="M10" s="3">
        <f t="shared" si="0"/>
        <v>1989552</v>
      </c>
    </row>
    <row r="11" ht="56" customHeight="1" spans="1:13">
      <c r="A11" s="5">
        <v>10</v>
      </c>
      <c r="B11" s="6" t="s">
        <v>22</v>
      </c>
      <c r="C11" s="7">
        <v>228511</v>
      </c>
      <c r="D11" s="5"/>
      <c r="E11" s="5"/>
      <c r="F11" s="5"/>
      <c r="G11" s="5"/>
      <c r="H11" s="5"/>
      <c r="I11" s="5"/>
      <c r="J11" s="16">
        <v>1142555</v>
      </c>
      <c r="K11" s="12" t="s">
        <v>13</v>
      </c>
      <c r="L11" s="17">
        <v>5</v>
      </c>
      <c r="M11" s="3">
        <f t="shared" si="0"/>
        <v>1142555</v>
      </c>
    </row>
    <row r="12" ht="56" customHeight="1" spans="1:13">
      <c r="A12" s="5">
        <v>11</v>
      </c>
      <c r="B12" s="6" t="s">
        <v>23</v>
      </c>
      <c r="C12" s="7">
        <v>294996</v>
      </c>
      <c r="D12" s="5"/>
      <c r="E12" s="5"/>
      <c r="F12" s="5"/>
      <c r="G12" s="5"/>
      <c r="H12" s="5"/>
      <c r="I12" s="5"/>
      <c r="J12" s="16">
        <v>1179984</v>
      </c>
      <c r="K12" s="12" t="s">
        <v>13</v>
      </c>
      <c r="L12" s="17">
        <v>4</v>
      </c>
      <c r="M12" s="3">
        <f t="shared" si="0"/>
        <v>1179984</v>
      </c>
    </row>
    <row r="13" ht="56" customHeight="1" spans="1:13">
      <c r="A13" s="5">
        <v>12</v>
      </c>
      <c r="B13" s="6" t="s">
        <v>24</v>
      </c>
      <c r="C13" s="7">
        <v>295118</v>
      </c>
      <c r="D13" s="5"/>
      <c r="E13" s="5"/>
      <c r="F13" s="5"/>
      <c r="G13" s="5"/>
      <c r="H13" s="5"/>
      <c r="I13" s="5"/>
      <c r="J13" s="16">
        <v>1180472</v>
      </c>
      <c r="K13" s="12" t="s">
        <v>13</v>
      </c>
      <c r="L13" s="17">
        <v>4</v>
      </c>
      <c r="M13" s="3">
        <f t="shared" si="0"/>
        <v>1180472</v>
      </c>
    </row>
    <row r="14" ht="56" customHeight="1" spans="1:13">
      <c r="A14" s="5">
        <v>13</v>
      </c>
      <c r="B14" s="6" t="s">
        <v>25</v>
      </c>
      <c r="C14" s="7">
        <v>294684</v>
      </c>
      <c r="D14" s="5"/>
      <c r="E14" s="5"/>
      <c r="F14" s="5"/>
      <c r="G14" s="5"/>
      <c r="H14" s="5"/>
      <c r="I14" s="5"/>
      <c r="J14" s="16">
        <v>1178736</v>
      </c>
      <c r="K14" s="12" t="s">
        <v>13</v>
      </c>
      <c r="L14" s="17">
        <v>4</v>
      </c>
      <c r="M14" s="3">
        <f t="shared" si="0"/>
        <v>1178736</v>
      </c>
    </row>
    <row r="15" ht="56" customHeight="1" spans="1:13">
      <c r="A15" s="5">
        <v>14</v>
      </c>
      <c r="B15" s="6" t="s">
        <v>26</v>
      </c>
      <c r="C15" s="7">
        <v>292450</v>
      </c>
      <c r="D15" s="5"/>
      <c r="E15" s="5"/>
      <c r="F15" s="5"/>
      <c r="G15" s="5"/>
      <c r="H15" s="5"/>
      <c r="I15" s="5"/>
      <c r="J15" s="16">
        <v>1754700</v>
      </c>
      <c r="K15" s="12" t="s">
        <v>13</v>
      </c>
      <c r="L15" s="17">
        <v>6</v>
      </c>
      <c r="M15" s="3">
        <f t="shared" si="0"/>
        <v>1754700</v>
      </c>
    </row>
    <row r="16" ht="56" customHeight="1" spans="1:13">
      <c r="A16" s="5">
        <v>15</v>
      </c>
      <c r="B16" s="6" t="s">
        <v>27</v>
      </c>
      <c r="C16" s="7">
        <v>198476</v>
      </c>
      <c r="D16" s="5"/>
      <c r="E16" s="5"/>
      <c r="F16" s="5"/>
      <c r="G16" s="5"/>
      <c r="H16" s="5"/>
      <c r="I16" s="5"/>
      <c r="J16" s="16">
        <v>793904</v>
      </c>
      <c r="K16" s="12" t="s">
        <v>13</v>
      </c>
      <c r="L16" s="17">
        <v>4</v>
      </c>
      <c r="M16" s="3">
        <f t="shared" si="0"/>
        <v>793904</v>
      </c>
    </row>
    <row r="17" ht="56" customHeight="1" spans="1:13">
      <c r="A17" s="5">
        <v>16</v>
      </c>
      <c r="B17" s="6" t="s">
        <v>28</v>
      </c>
      <c r="C17" s="7">
        <v>198462</v>
      </c>
      <c r="D17" s="5"/>
      <c r="E17" s="5"/>
      <c r="F17" s="5"/>
      <c r="G17" s="5"/>
      <c r="H17" s="5"/>
      <c r="I17" s="5"/>
      <c r="J17" s="16">
        <v>992310</v>
      </c>
      <c r="K17" s="12" t="s">
        <v>13</v>
      </c>
      <c r="L17" s="17">
        <v>5</v>
      </c>
      <c r="M17" s="3">
        <f t="shared" si="0"/>
        <v>992310</v>
      </c>
    </row>
    <row r="18" ht="56" customHeight="1" spans="1:13">
      <c r="A18" s="5">
        <v>17</v>
      </c>
      <c r="B18" s="6" t="s">
        <v>29</v>
      </c>
      <c r="C18" s="7">
        <v>281209</v>
      </c>
      <c r="D18" s="5"/>
      <c r="E18" s="5"/>
      <c r="F18" s="5"/>
      <c r="G18" s="5"/>
      <c r="H18" s="5"/>
      <c r="I18" s="5"/>
      <c r="J18" s="16">
        <v>1406045</v>
      </c>
      <c r="K18" s="12" t="s">
        <v>13</v>
      </c>
      <c r="L18" s="17">
        <v>5</v>
      </c>
      <c r="M18" s="3">
        <f t="shared" si="0"/>
        <v>1406045</v>
      </c>
    </row>
    <row r="19" ht="56" customHeight="1" spans="1:13">
      <c r="A19" s="5">
        <v>18</v>
      </c>
      <c r="B19" s="6" t="s">
        <v>30</v>
      </c>
      <c r="C19" s="7">
        <v>281215</v>
      </c>
      <c r="D19" s="5"/>
      <c r="E19" s="5"/>
      <c r="F19" s="5"/>
      <c r="G19" s="5"/>
      <c r="H19" s="5"/>
      <c r="I19" s="5"/>
      <c r="J19" s="16">
        <v>1406075</v>
      </c>
      <c r="K19" s="12" t="s">
        <v>13</v>
      </c>
      <c r="L19" s="17">
        <v>5</v>
      </c>
      <c r="M19" s="3">
        <f t="shared" si="0"/>
        <v>1406075</v>
      </c>
    </row>
    <row r="20" ht="56" customHeight="1" spans="1:13">
      <c r="A20" s="5">
        <v>19</v>
      </c>
      <c r="B20" s="6" t="s">
        <v>31</v>
      </c>
      <c r="C20" s="7">
        <v>281222</v>
      </c>
      <c r="D20" s="5"/>
      <c r="E20" s="5"/>
      <c r="F20" s="5"/>
      <c r="G20" s="5"/>
      <c r="H20" s="5"/>
      <c r="I20" s="5"/>
      <c r="J20" s="16">
        <v>1406110</v>
      </c>
      <c r="K20" s="12" t="s">
        <v>13</v>
      </c>
      <c r="L20" s="17">
        <v>5</v>
      </c>
      <c r="M20" s="3">
        <f t="shared" si="0"/>
        <v>1406110</v>
      </c>
    </row>
    <row r="21" ht="56" customHeight="1" spans="1:13">
      <c r="A21" s="5">
        <v>20</v>
      </c>
      <c r="B21" s="6" t="s">
        <v>32</v>
      </c>
      <c r="C21" s="7">
        <v>237162</v>
      </c>
      <c r="D21" s="5"/>
      <c r="E21" s="5"/>
      <c r="F21" s="5"/>
      <c r="G21" s="5"/>
      <c r="H21" s="5"/>
      <c r="I21" s="5"/>
      <c r="J21" s="16">
        <v>1185810</v>
      </c>
      <c r="K21" s="12" t="s">
        <v>13</v>
      </c>
      <c r="L21" s="17">
        <v>5</v>
      </c>
      <c r="M21" s="3">
        <f t="shared" si="0"/>
        <v>1185810</v>
      </c>
    </row>
    <row r="22" ht="56" customHeight="1" spans="1:13">
      <c r="A22" s="5">
        <v>21</v>
      </c>
      <c r="B22" s="6" t="s">
        <v>33</v>
      </c>
      <c r="C22" s="7">
        <v>227837</v>
      </c>
      <c r="D22" s="5"/>
      <c r="E22" s="5"/>
      <c r="F22" s="5"/>
      <c r="G22" s="5"/>
      <c r="H22" s="5"/>
      <c r="I22" s="5"/>
      <c r="J22" s="16">
        <v>1139185</v>
      </c>
      <c r="K22" s="12" t="s">
        <v>13</v>
      </c>
      <c r="L22" s="17">
        <v>5</v>
      </c>
      <c r="M22" s="3">
        <f t="shared" si="0"/>
        <v>1139185</v>
      </c>
    </row>
    <row r="23" ht="56" customHeight="1" spans="1:13">
      <c r="A23" s="5">
        <v>22</v>
      </c>
      <c r="B23" s="6" t="s">
        <v>34</v>
      </c>
      <c r="C23" s="7">
        <v>247881</v>
      </c>
      <c r="D23" s="5"/>
      <c r="E23" s="5"/>
      <c r="F23" s="5"/>
      <c r="G23" s="5"/>
      <c r="H23" s="5"/>
      <c r="I23" s="5"/>
      <c r="J23" s="16">
        <v>1487286</v>
      </c>
      <c r="K23" s="12" t="s">
        <v>13</v>
      </c>
      <c r="L23" s="17">
        <v>6</v>
      </c>
      <c r="M23" s="3">
        <f t="shared" si="0"/>
        <v>1487286</v>
      </c>
    </row>
    <row r="24" ht="56" customHeight="1" spans="1:13">
      <c r="A24" s="5">
        <v>23</v>
      </c>
      <c r="B24" s="6" t="s">
        <v>35</v>
      </c>
      <c r="C24" s="7">
        <v>198390</v>
      </c>
      <c r="D24" s="5"/>
      <c r="E24" s="5"/>
      <c r="F24" s="5"/>
      <c r="G24" s="5"/>
      <c r="H24" s="5"/>
      <c r="I24" s="5"/>
      <c r="J24" s="16">
        <v>991950</v>
      </c>
      <c r="K24" s="12" t="s">
        <v>13</v>
      </c>
      <c r="L24" s="17">
        <v>5</v>
      </c>
      <c r="M24" s="3">
        <f t="shared" si="0"/>
        <v>991950</v>
      </c>
    </row>
    <row r="25" ht="56" customHeight="1" spans="1:13">
      <c r="A25" s="5">
        <v>24</v>
      </c>
      <c r="B25" s="6" t="s">
        <v>36</v>
      </c>
      <c r="C25" s="7">
        <v>150104</v>
      </c>
      <c r="D25" s="5"/>
      <c r="E25" s="5"/>
      <c r="F25" s="5"/>
      <c r="G25" s="5"/>
      <c r="H25" s="5"/>
      <c r="I25" s="5"/>
      <c r="J25" s="16">
        <v>750520</v>
      </c>
      <c r="K25" s="12" t="s">
        <v>13</v>
      </c>
      <c r="L25" s="17">
        <v>5</v>
      </c>
      <c r="M25" s="3">
        <f t="shared" si="0"/>
        <v>750520</v>
      </c>
    </row>
    <row r="26" ht="56" customHeight="1" spans="1:13">
      <c r="A26" s="5">
        <v>25</v>
      </c>
      <c r="B26" s="6" t="s">
        <v>37</v>
      </c>
      <c r="C26" s="7">
        <v>138638</v>
      </c>
      <c r="D26" s="5"/>
      <c r="E26" s="5"/>
      <c r="F26" s="5"/>
      <c r="G26" s="5"/>
      <c r="H26" s="5"/>
      <c r="I26" s="5"/>
      <c r="J26" s="16">
        <v>1109104</v>
      </c>
      <c r="K26" s="5"/>
      <c r="L26" s="17">
        <v>8</v>
      </c>
      <c r="M26" s="3">
        <f t="shared" si="0"/>
        <v>1109104</v>
      </c>
    </row>
    <row r="27" ht="56" customHeight="1" spans="1:13">
      <c r="A27" s="5">
        <v>26</v>
      </c>
      <c r="B27" s="6" t="s">
        <v>38</v>
      </c>
      <c r="C27" s="7">
        <v>138632</v>
      </c>
      <c r="D27" s="5"/>
      <c r="E27" s="5"/>
      <c r="F27" s="5"/>
      <c r="G27" s="5"/>
      <c r="H27" s="5"/>
      <c r="I27" s="5"/>
      <c r="J27" s="16">
        <v>1109056</v>
      </c>
      <c r="K27" s="5"/>
      <c r="L27" s="17">
        <v>8</v>
      </c>
      <c r="M27" s="3">
        <f t="shared" si="0"/>
        <v>1109056</v>
      </c>
    </row>
    <row r="28" ht="56" customHeight="1" spans="1:13">
      <c r="A28" s="5">
        <v>27</v>
      </c>
      <c r="B28" s="6" t="s">
        <v>39</v>
      </c>
      <c r="C28" s="7">
        <v>138614</v>
      </c>
      <c r="D28" s="5"/>
      <c r="E28" s="5"/>
      <c r="F28" s="5"/>
      <c r="G28" s="5"/>
      <c r="H28" s="5"/>
      <c r="I28" s="5"/>
      <c r="J28" s="16">
        <v>2079210</v>
      </c>
      <c r="K28" s="5"/>
      <c r="L28" s="17">
        <v>15</v>
      </c>
      <c r="M28" s="3">
        <f t="shared" si="0"/>
        <v>2079210</v>
      </c>
    </row>
    <row r="29" ht="56" customHeight="1" spans="1:13">
      <c r="A29" s="5">
        <v>28</v>
      </c>
      <c r="B29" s="6" t="s">
        <v>40</v>
      </c>
      <c r="C29" s="7">
        <v>224551</v>
      </c>
      <c r="D29" s="5"/>
      <c r="E29" s="5"/>
      <c r="F29" s="5"/>
      <c r="G29" s="5"/>
      <c r="H29" s="5"/>
      <c r="I29" s="5"/>
      <c r="J29" s="16">
        <v>1122755</v>
      </c>
      <c r="K29" s="5"/>
      <c r="L29" s="17">
        <v>5</v>
      </c>
      <c r="M29" s="3">
        <f t="shared" si="0"/>
        <v>1122755</v>
      </c>
    </row>
    <row r="30" ht="56" customHeight="1" spans="1:13">
      <c r="A30" s="5">
        <v>29</v>
      </c>
      <c r="B30" s="6" t="s">
        <v>41</v>
      </c>
      <c r="C30" s="7">
        <v>229341</v>
      </c>
      <c r="D30" s="5"/>
      <c r="E30" s="5"/>
      <c r="F30" s="5"/>
      <c r="G30" s="5"/>
      <c r="H30" s="5"/>
      <c r="I30" s="5"/>
      <c r="J30" s="16">
        <v>2293410</v>
      </c>
      <c r="K30" s="5"/>
      <c r="L30" s="17">
        <v>10</v>
      </c>
      <c r="M30" s="3">
        <f t="shared" si="0"/>
        <v>2293410</v>
      </c>
    </row>
    <row r="31" s="2" customFormat="1" ht="56" customHeight="1" spans="1:13">
      <c r="A31" s="5">
        <v>30</v>
      </c>
      <c r="B31" s="8" t="s">
        <v>42</v>
      </c>
      <c r="C31" s="9">
        <v>18683</v>
      </c>
      <c r="D31" s="10"/>
      <c r="E31" s="10"/>
      <c r="F31" s="10"/>
      <c r="G31" s="10"/>
      <c r="H31" s="10"/>
      <c r="I31" s="10"/>
      <c r="J31" s="18">
        <v>224196</v>
      </c>
      <c r="K31" s="10"/>
      <c r="L31" s="19">
        <v>12</v>
      </c>
      <c r="M31" s="3">
        <f t="shared" si="0"/>
        <v>224196</v>
      </c>
    </row>
    <row r="32" ht="56" customHeight="1" spans="1:13">
      <c r="A32" s="5">
        <v>31</v>
      </c>
      <c r="B32" s="6" t="s">
        <v>43</v>
      </c>
      <c r="C32" s="7">
        <v>229367</v>
      </c>
      <c r="D32" s="5"/>
      <c r="E32" s="5"/>
      <c r="F32" s="5"/>
      <c r="G32" s="5"/>
      <c r="H32" s="5"/>
      <c r="I32" s="5"/>
      <c r="J32" s="16">
        <v>2293670</v>
      </c>
      <c r="K32" s="5"/>
      <c r="L32" s="17">
        <v>10</v>
      </c>
      <c r="M32" s="3">
        <f t="shared" si="0"/>
        <v>2293670</v>
      </c>
    </row>
    <row r="33" ht="56" customHeight="1" spans="1:13">
      <c r="A33" s="5">
        <v>32</v>
      </c>
      <c r="B33" s="6" t="s">
        <v>44</v>
      </c>
      <c r="C33" s="7">
        <v>230520</v>
      </c>
      <c r="D33" s="5"/>
      <c r="E33" s="5"/>
      <c r="F33" s="5"/>
      <c r="G33" s="5"/>
      <c r="H33" s="5"/>
      <c r="I33" s="5"/>
      <c r="J33" s="16">
        <v>4610400</v>
      </c>
      <c r="K33" s="5"/>
      <c r="L33" s="17">
        <v>20</v>
      </c>
      <c r="M33" s="3">
        <f t="shared" si="0"/>
        <v>4610400</v>
      </c>
    </row>
    <row r="34" ht="56" customHeight="1" spans="1:13">
      <c r="A34" s="5">
        <v>33</v>
      </c>
      <c r="B34" s="6" t="s">
        <v>45</v>
      </c>
      <c r="C34" s="7">
        <v>4800</v>
      </c>
      <c r="D34" s="5"/>
      <c r="E34" s="5"/>
      <c r="F34" s="5"/>
      <c r="G34" s="5"/>
      <c r="H34" s="5"/>
      <c r="I34" s="5"/>
      <c r="J34" s="16">
        <v>38400</v>
      </c>
      <c r="K34" s="5"/>
      <c r="L34" s="17">
        <v>8</v>
      </c>
      <c r="M34" s="3">
        <f t="shared" si="0"/>
        <v>38400</v>
      </c>
    </row>
    <row r="35" ht="56" customHeight="1" spans="1:13">
      <c r="A35" s="5">
        <v>34</v>
      </c>
      <c r="B35" s="6" t="s">
        <v>46</v>
      </c>
      <c r="C35" s="7">
        <v>229356</v>
      </c>
      <c r="D35" s="5"/>
      <c r="E35" s="5"/>
      <c r="F35" s="5"/>
      <c r="G35" s="5"/>
      <c r="H35" s="5"/>
      <c r="I35" s="5"/>
      <c r="J35" s="16">
        <v>2293560</v>
      </c>
      <c r="K35" s="5"/>
      <c r="L35" s="17">
        <v>10</v>
      </c>
      <c r="M35" s="3">
        <f t="shared" si="0"/>
        <v>2293560</v>
      </c>
    </row>
    <row r="36" ht="56" customHeight="1" spans="1:13">
      <c r="A36" s="5">
        <v>35</v>
      </c>
      <c r="B36" s="6" t="s">
        <v>47</v>
      </c>
      <c r="C36" s="7">
        <v>228503</v>
      </c>
      <c r="D36" s="5"/>
      <c r="E36" s="5"/>
      <c r="F36" s="5"/>
      <c r="G36" s="5"/>
      <c r="H36" s="5"/>
      <c r="I36" s="5"/>
      <c r="J36" s="16">
        <f>C36*33</f>
        <v>7540599</v>
      </c>
      <c r="K36" s="5"/>
      <c r="L36" s="17">
        <v>33</v>
      </c>
      <c r="M36" s="3">
        <f t="shared" si="0"/>
        <v>7540599</v>
      </c>
    </row>
    <row r="37" ht="56" customHeight="1" spans="1:13">
      <c r="A37" s="5">
        <v>36</v>
      </c>
      <c r="B37" s="6" t="s">
        <v>48</v>
      </c>
      <c r="C37" s="7">
        <v>227981</v>
      </c>
      <c r="D37" s="5"/>
      <c r="E37" s="5"/>
      <c r="F37" s="5"/>
      <c r="G37" s="5"/>
      <c r="H37" s="5"/>
      <c r="I37" s="5"/>
      <c r="J37" s="16">
        <v>1823848</v>
      </c>
      <c r="K37" s="5"/>
      <c r="L37" s="17">
        <v>8</v>
      </c>
      <c r="M37" s="3">
        <f t="shared" si="0"/>
        <v>1823848</v>
      </c>
    </row>
    <row r="38" ht="56" customHeight="1" spans="1:13">
      <c r="A38" s="5">
        <v>37</v>
      </c>
      <c r="B38" s="6" t="s">
        <v>49</v>
      </c>
      <c r="C38" s="11">
        <v>2000</v>
      </c>
      <c r="D38" s="5"/>
      <c r="E38" s="5"/>
      <c r="F38" s="5"/>
      <c r="G38" s="5"/>
      <c r="H38" s="5"/>
      <c r="I38" s="5"/>
      <c r="J38" s="20">
        <v>16000</v>
      </c>
      <c r="K38" s="5"/>
      <c r="L38" s="17">
        <v>8</v>
      </c>
      <c r="M38" s="3">
        <f t="shared" si="0"/>
        <v>16000</v>
      </c>
    </row>
    <row r="39" ht="56" customHeight="1" spans="1:13">
      <c r="A39" s="5">
        <v>38</v>
      </c>
      <c r="B39" s="6" t="s">
        <v>50</v>
      </c>
      <c r="C39" s="7">
        <v>251010</v>
      </c>
      <c r="D39" s="5"/>
      <c r="E39" s="5"/>
      <c r="F39" s="5"/>
      <c r="G39" s="5"/>
      <c r="H39" s="5"/>
      <c r="I39" s="5"/>
      <c r="J39" s="16">
        <v>3765150</v>
      </c>
      <c r="K39" s="5"/>
      <c r="L39" s="17">
        <v>15</v>
      </c>
      <c r="M39" s="3">
        <f t="shared" ref="M39:M55" si="1">C39*L39</f>
        <v>3765150</v>
      </c>
    </row>
    <row r="40" ht="56" customHeight="1" spans="1:13">
      <c r="A40" s="5">
        <v>39</v>
      </c>
      <c r="B40" s="6" t="s">
        <v>51</v>
      </c>
      <c r="C40" s="7">
        <v>227824</v>
      </c>
      <c r="D40" s="5"/>
      <c r="E40" s="5"/>
      <c r="F40" s="5"/>
      <c r="G40" s="5"/>
      <c r="H40" s="5"/>
      <c r="I40" s="5"/>
      <c r="J40" s="16">
        <v>5695600</v>
      </c>
      <c r="K40" s="5"/>
      <c r="L40" s="17">
        <v>25</v>
      </c>
      <c r="M40" s="3">
        <f t="shared" si="1"/>
        <v>5695600</v>
      </c>
    </row>
    <row r="41" ht="56" customHeight="1" spans="1:13">
      <c r="A41" s="5">
        <v>40</v>
      </c>
      <c r="B41" s="6" t="s">
        <v>52</v>
      </c>
      <c r="C41" s="7">
        <v>49025</v>
      </c>
      <c r="D41" s="5"/>
      <c r="E41" s="5"/>
      <c r="F41" s="5"/>
      <c r="G41" s="5"/>
      <c r="H41" s="5"/>
      <c r="I41" s="5"/>
      <c r="J41" s="16">
        <f>C41*48</f>
        <v>2353200</v>
      </c>
      <c r="K41" s="5"/>
      <c r="L41" s="19">
        <v>48</v>
      </c>
      <c r="M41" s="3">
        <f t="shared" si="1"/>
        <v>2353200</v>
      </c>
    </row>
    <row r="42" ht="56" customHeight="1" spans="1:13">
      <c r="A42" s="5">
        <v>41</v>
      </c>
      <c r="B42" s="6" t="s">
        <v>53</v>
      </c>
      <c r="C42" s="7">
        <v>138206</v>
      </c>
      <c r="D42" s="5"/>
      <c r="E42" s="5"/>
      <c r="F42" s="5"/>
      <c r="G42" s="5"/>
      <c r="H42" s="5"/>
      <c r="I42" s="5"/>
      <c r="J42" s="16">
        <v>4837210</v>
      </c>
      <c r="K42" s="5"/>
      <c r="L42" s="17">
        <v>35</v>
      </c>
      <c r="M42" s="3">
        <f t="shared" si="1"/>
        <v>4837210</v>
      </c>
    </row>
    <row r="43" ht="56" customHeight="1" spans="1:13">
      <c r="A43" s="5">
        <v>42</v>
      </c>
      <c r="B43" s="6" t="s">
        <v>54</v>
      </c>
      <c r="C43" s="7">
        <v>41122</v>
      </c>
      <c r="D43" s="5"/>
      <c r="E43" s="5"/>
      <c r="F43" s="5"/>
      <c r="G43" s="5"/>
      <c r="H43" s="5"/>
      <c r="I43" s="5"/>
      <c r="J43" s="16">
        <v>328976</v>
      </c>
      <c r="K43" s="5"/>
      <c r="L43" s="17">
        <v>8</v>
      </c>
      <c r="M43" s="3">
        <f t="shared" si="1"/>
        <v>328976</v>
      </c>
    </row>
    <row r="44" ht="56" customHeight="1" spans="1:13">
      <c r="A44" s="5">
        <v>43</v>
      </c>
      <c r="B44" s="6" t="s">
        <v>55</v>
      </c>
      <c r="C44" s="7">
        <v>228516</v>
      </c>
      <c r="D44" s="5"/>
      <c r="E44" s="5"/>
      <c r="F44" s="5"/>
      <c r="G44" s="5"/>
      <c r="H44" s="5"/>
      <c r="I44" s="5"/>
      <c r="J44" s="16">
        <v>4570320</v>
      </c>
      <c r="K44" s="5"/>
      <c r="L44" s="17">
        <v>20</v>
      </c>
      <c r="M44" s="3">
        <f t="shared" si="1"/>
        <v>4570320</v>
      </c>
    </row>
    <row r="45" ht="56" customHeight="1" spans="1:13">
      <c r="A45" s="5">
        <v>44</v>
      </c>
      <c r="B45" s="6" t="s">
        <v>56</v>
      </c>
      <c r="C45" s="7">
        <v>227466</v>
      </c>
      <c r="D45" s="5"/>
      <c r="E45" s="5"/>
      <c r="F45" s="5"/>
      <c r="G45" s="5"/>
      <c r="H45" s="5"/>
      <c r="I45" s="5"/>
      <c r="J45" s="16">
        <v>1819728</v>
      </c>
      <c r="K45" s="5"/>
      <c r="L45" s="17">
        <v>8</v>
      </c>
      <c r="M45" s="3">
        <f t="shared" si="1"/>
        <v>1819728</v>
      </c>
    </row>
    <row r="46" ht="56" customHeight="1" spans="1:13">
      <c r="A46" s="5">
        <v>45</v>
      </c>
      <c r="B46" s="6" t="s">
        <v>57</v>
      </c>
      <c r="C46" s="7">
        <v>227676</v>
      </c>
      <c r="D46" s="5"/>
      <c r="E46" s="5"/>
      <c r="F46" s="5"/>
      <c r="G46" s="5"/>
      <c r="H46" s="5"/>
      <c r="I46" s="5"/>
      <c r="J46" s="16">
        <v>4098168</v>
      </c>
      <c r="K46" s="5"/>
      <c r="L46" s="17">
        <v>18</v>
      </c>
      <c r="M46" s="3">
        <f t="shared" si="1"/>
        <v>4098168</v>
      </c>
    </row>
    <row r="47" ht="56" customHeight="1" spans="1:13">
      <c r="A47" s="5">
        <v>46</v>
      </c>
      <c r="B47" s="6" t="s">
        <v>58</v>
      </c>
      <c r="C47" s="7">
        <v>231391</v>
      </c>
      <c r="D47" s="5"/>
      <c r="E47" s="5"/>
      <c r="F47" s="5"/>
      <c r="G47" s="5"/>
      <c r="H47" s="5"/>
      <c r="I47" s="5"/>
      <c r="J47" s="16">
        <v>1388346</v>
      </c>
      <c r="K47" s="5"/>
      <c r="L47" s="17">
        <v>6</v>
      </c>
      <c r="M47" s="3">
        <f t="shared" si="1"/>
        <v>1388346</v>
      </c>
    </row>
    <row r="48" ht="56" customHeight="1" spans="1:13">
      <c r="A48" s="5">
        <v>47</v>
      </c>
      <c r="B48" s="6" t="s">
        <v>59</v>
      </c>
      <c r="C48" s="7">
        <v>227706</v>
      </c>
      <c r="D48" s="5"/>
      <c r="E48" s="5"/>
      <c r="F48" s="5"/>
      <c r="G48" s="5"/>
      <c r="H48" s="5"/>
      <c r="I48" s="5"/>
      <c r="J48" s="16">
        <v>2277060</v>
      </c>
      <c r="K48" s="5"/>
      <c r="L48" s="17">
        <v>10</v>
      </c>
      <c r="M48" s="3">
        <f t="shared" si="1"/>
        <v>2277060</v>
      </c>
    </row>
    <row r="49" ht="56" customHeight="1" spans="1:13">
      <c r="A49" s="5">
        <v>48</v>
      </c>
      <c r="B49" s="6" t="s">
        <v>60</v>
      </c>
      <c r="C49" s="7">
        <v>2874</v>
      </c>
      <c r="D49" s="5"/>
      <c r="E49" s="5"/>
      <c r="F49" s="5"/>
      <c r="G49" s="5"/>
      <c r="H49" s="5"/>
      <c r="I49" s="5"/>
      <c r="J49" s="16">
        <v>22992</v>
      </c>
      <c r="K49" s="5"/>
      <c r="L49" s="17">
        <v>8</v>
      </c>
      <c r="M49" s="3">
        <f t="shared" si="1"/>
        <v>22992</v>
      </c>
    </row>
    <row r="50" ht="56" customHeight="1" spans="1:13">
      <c r="A50" s="5">
        <v>49</v>
      </c>
      <c r="B50" s="6" t="s">
        <v>61</v>
      </c>
      <c r="C50" s="7">
        <v>39594</v>
      </c>
      <c r="D50" s="5"/>
      <c r="E50" s="5"/>
      <c r="F50" s="5"/>
      <c r="G50" s="5"/>
      <c r="H50" s="5"/>
      <c r="I50" s="5"/>
      <c r="J50" s="16">
        <f>C50*13</f>
        <v>514722</v>
      </c>
      <c r="K50" s="5"/>
      <c r="L50" s="19">
        <v>13</v>
      </c>
      <c r="M50" s="3">
        <f t="shared" si="1"/>
        <v>514722</v>
      </c>
    </row>
    <row r="51" ht="56" customHeight="1" spans="1:13">
      <c r="A51" s="5">
        <v>50</v>
      </c>
      <c r="B51" s="6" t="s">
        <v>62</v>
      </c>
      <c r="C51" s="7">
        <v>39192</v>
      </c>
      <c r="D51" s="5"/>
      <c r="E51" s="5"/>
      <c r="F51" s="5"/>
      <c r="G51" s="5"/>
      <c r="H51" s="5"/>
      <c r="I51" s="5"/>
      <c r="J51" s="16">
        <f>C51*13</f>
        <v>509496</v>
      </c>
      <c r="K51" s="5"/>
      <c r="L51" s="19">
        <v>13</v>
      </c>
      <c r="M51" s="3">
        <f t="shared" si="1"/>
        <v>509496</v>
      </c>
    </row>
    <row r="52" ht="56" customHeight="1" spans="1:13">
      <c r="A52" s="5">
        <v>51</v>
      </c>
      <c r="B52" s="6" t="s">
        <v>63</v>
      </c>
      <c r="C52" s="7">
        <v>137968</v>
      </c>
      <c r="D52" s="5"/>
      <c r="E52" s="5"/>
      <c r="F52" s="5"/>
      <c r="G52" s="5"/>
      <c r="H52" s="5"/>
      <c r="I52" s="5"/>
      <c r="J52" s="16">
        <v>1103744</v>
      </c>
      <c r="K52" s="5"/>
      <c r="L52" s="17">
        <v>8</v>
      </c>
      <c r="M52" s="3">
        <f t="shared" si="1"/>
        <v>1103744</v>
      </c>
    </row>
    <row r="53" ht="56" customHeight="1" spans="1:13">
      <c r="A53" s="5">
        <v>52</v>
      </c>
      <c r="B53" s="6" t="s">
        <v>64</v>
      </c>
      <c r="C53" s="7">
        <v>2847</v>
      </c>
      <c r="D53" s="5"/>
      <c r="E53" s="5"/>
      <c r="F53" s="5"/>
      <c r="G53" s="5"/>
      <c r="H53" s="5"/>
      <c r="I53" s="5"/>
      <c r="J53" s="16">
        <v>22776</v>
      </c>
      <c r="K53" s="5"/>
      <c r="L53" s="17">
        <v>8</v>
      </c>
      <c r="M53" s="3">
        <f t="shared" si="1"/>
        <v>22776</v>
      </c>
    </row>
    <row r="54" ht="56" customHeight="1" spans="1:13">
      <c r="A54" s="5">
        <v>53</v>
      </c>
      <c r="B54" s="6" t="s">
        <v>65</v>
      </c>
      <c r="C54" s="7">
        <v>23984</v>
      </c>
      <c r="D54" s="5"/>
      <c r="E54" s="5"/>
      <c r="F54" s="5"/>
      <c r="G54" s="5"/>
      <c r="H54" s="5"/>
      <c r="I54" s="5"/>
      <c r="J54" s="16">
        <v>719520</v>
      </c>
      <c r="K54" s="5"/>
      <c r="L54" s="17">
        <v>30</v>
      </c>
      <c r="M54" s="3">
        <f t="shared" si="1"/>
        <v>719520</v>
      </c>
    </row>
    <row r="55" ht="56" customHeight="1" spans="1:13">
      <c r="A55" s="5">
        <v>54</v>
      </c>
      <c r="B55" s="6" t="s">
        <v>66</v>
      </c>
      <c r="C55" s="6">
        <v>500</v>
      </c>
      <c r="D55" s="5"/>
      <c r="E55" s="5"/>
      <c r="F55" s="5"/>
      <c r="G55" s="5"/>
      <c r="H55" s="5"/>
      <c r="I55" s="5"/>
      <c r="J55" s="5">
        <v>10000</v>
      </c>
      <c r="K55" s="5"/>
      <c r="L55" s="17">
        <v>20</v>
      </c>
      <c r="M55" s="3">
        <f t="shared" si="1"/>
        <v>10000</v>
      </c>
    </row>
    <row r="56" ht="37" customHeight="1" spans="1:12">
      <c r="A56" s="5"/>
      <c r="B56" s="6" t="s">
        <v>67</v>
      </c>
      <c r="C56" s="11"/>
      <c r="D56" s="5"/>
      <c r="E56" s="5"/>
      <c r="F56" s="5"/>
      <c r="G56" s="5"/>
      <c r="H56" s="5"/>
      <c r="I56" s="5"/>
      <c r="J56" s="5">
        <f>SUM(J2:J55)</f>
        <v>88544606</v>
      </c>
      <c r="K56" s="5"/>
      <c r="L56" s="17"/>
    </row>
    <row r="57" ht="28" customHeight="1" spans="1:12">
      <c r="A57" s="5"/>
      <c r="B57" s="12" t="s">
        <v>68</v>
      </c>
      <c r="C57" s="12"/>
      <c r="D57" s="12"/>
      <c r="E57" s="12"/>
      <c r="F57" s="12"/>
      <c r="G57" s="12"/>
      <c r="H57" s="12"/>
      <c r="I57" s="12"/>
      <c r="J57" s="12"/>
      <c r="K57" s="21"/>
      <c r="L57" s="17"/>
    </row>
    <row r="58" spans="12:12">
      <c r="L58" s="17"/>
    </row>
    <row r="59" spans="12:12">
      <c r="L59" s="17"/>
    </row>
    <row r="60" spans="12:12">
      <c r="L60" s="17"/>
    </row>
  </sheetData>
  <mergeCells count="1">
    <mergeCell ref="B57:I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</cp:lastModifiedBy>
  <dcterms:created xsi:type="dcterms:W3CDTF">2021-01-27T01:21:00Z</dcterms:created>
  <dcterms:modified xsi:type="dcterms:W3CDTF">2021-01-29T09:23:47Z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